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 AUG 2023" sheetId="1" r:id="rId1"/>
  </sheets>
  <definedNames>
    <definedName name="_xlnm.Print_Area" localSheetId="0">' AUG 2023'!$B$1:$U$25</definedName>
  </definedNames>
  <calcPr fullCalcOnLoad="1"/>
</workbook>
</file>

<file path=xl/sharedStrings.xml><?xml version="1.0" encoding="utf-8"?>
<sst xmlns="http://schemas.openxmlformats.org/spreadsheetml/2006/main" count="39" uniqueCount="39">
  <si>
    <t>ian</t>
  </si>
  <si>
    <t>feb</t>
  </si>
  <si>
    <t>mart</t>
  </si>
  <si>
    <t>apr</t>
  </si>
  <si>
    <t>mai</t>
  </si>
  <si>
    <t>iunie</t>
  </si>
  <si>
    <t>tr 1</t>
  </si>
  <si>
    <t>tr 2</t>
  </si>
  <si>
    <t>tr3</t>
  </si>
  <si>
    <t>iulie</t>
  </si>
  <si>
    <t>aug</t>
  </si>
  <si>
    <t>sept</t>
  </si>
  <si>
    <t>tr4</t>
  </si>
  <si>
    <t>oct</t>
  </si>
  <si>
    <t>nov</t>
  </si>
  <si>
    <t>POSTTRANSPLANT</t>
  </si>
  <si>
    <t>ONCOLOGICE</t>
  </si>
  <si>
    <t>TESTE copii</t>
  </si>
  <si>
    <t>MUCOVISCIDOZA ADULTI</t>
  </si>
  <si>
    <t>MUCOVISCIDOZA COPII</t>
  </si>
  <si>
    <t>SCLEROZA LATERALA AMIOTROFICA</t>
  </si>
  <si>
    <t xml:space="preserve">TESTE adulti </t>
  </si>
  <si>
    <t>TESTE TOTAL</t>
  </si>
  <si>
    <t>MUCOVISCIDOZA TOTAL</t>
  </si>
  <si>
    <t>ONCOLOGICE cost volum</t>
  </si>
  <si>
    <t>TOTAL BOLI RARE</t>
  </si>
  <si>
    <t>ANGIOEDEM EREDITAR</t>
  </si>
  <si>
    <t>DUCHENNE</t>
  </si>
  <si>
    <t>FIBROZA PULMONARA IDIOPATICA</t>
  </si>
  <si>
    <t xml:space="preserve"> DIABET ZAHARAT (ADO, INS., MIXT)</t>
  </si>
  <si>
    <t xml:space="preserve">dec. </t>
  </si>
  <si>
    <t>OUG 15-ucrainieni</t>
  </si>
  <si>
    <t>PROGRAME NAŢIONALE DE SĂNĂTATE (medicamente şi materiale sanitare) în anul 2023</t>
  </si>
  <si>
    <t>PNS (fara ucrainieni)</t>
  </si>
  <si>
    <t>TOTAL   PNS+ucrainieni</t>
  </si>
  <si>
    <t>CA AN 2023</t>
  </si>
  <si>
    <t>MUCOVISCIDOZA COST VOLUM</t>
  </si>
  <si>
    <t>FARMACII</t>
  </si>
  <si>
    <t>TOTAL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</si>
</sst>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center"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33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14" fontId="2" fillId="33" borderId="15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14" fontId="3" fillId="33" borderId="16" xfId="0" applyNumberFormat="1" applyFont="1" applyFill="1" applyBorder="1" applyAlignment="1">
      <alignment horizont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wrapText="1"/>
    </xf>
    <xf numFmtId="4" fontId="1" fillId="33" borderId="19" xfId="0" applyNumberFormat="1" applyFont="1" applyFill="1" applyBorder="1" applyAlignment="1">
      <alignment horizontal="center" wrapText="1"/>
    </xf>
    <xf numFmtId="1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1" fontId="6" fillId="33" borderId="22" xfId="0" applyNumberFormat="1" applyFont="1" applyFill="1" applyBorder="1" applyAlignment="1">
      <alignment horizontal="center" wrapText="1"/>
    </xf>
    <xf numFmtId="4" fontId="4" fillId="33" borderId="2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5" fillId="33" borderId="14" xfId="0" applyNumberFormat="1" applyFont="1" applyFill="1" applyBorder="1" applyAlignment="1">
      <alignment horizontal="left"/>
    </xf>
    <xf numFmtId="4" fontId="5" fillId="33" borderId="24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4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workbookViewId="0" topLeftCell="A1">
      <selection activeCell="P41" sqref="P41"/>
    </sheetView>
  </sheetViews>
  <sheetFormatPr defaultColWidth="9.140625" defaultRowHeight="12.75"/>
  <cols>
    <col min="1" max="1" width="1.7109375" style="8" customWidth="1"/>
    <col min="2" max="2" width="7.57421875" style="8" customWidth="1"/>
    <col min="3" max="3" width="13.421875" style="10" customWidth="1"/>
    <col min="4" max="4" width="12.421875" style="10" customWidth="1"/>
    <col min="5" max="5" width="11.57421875" style="10" customWidth="1"/>
    <col min="6" max="6" width="12.28125" style="10" customWidth="1"/>
    <col min="7" max="7" width="9.8515625" style="10" customWidth="1"/>
    <col min="8" max="8" width="12.57421875" style="10" customWidth="1"/>
    <col min="9" max="9" width="11.71093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10.421875" style="10" customWidth="1"/>
    <col min="14" max="14" width="11.421875" style="10" customWidth="1"/>
    <col min="15" max="15" width="9.8515625" style="10" customWidth="1"/>
    <col min="16" max="16" width="11.421875" style="10" customWidth="1"/>
    <col min="17" max="17" width="9.140625" style="10" customWidth="1"/>
    <col min="18" max="18" width="10.00390625" style="8" customWidth="1"/>
    <col min="19" max="19" width="8.7109375" style="8" customWidth="1"/>
    <col min="20" max="20" width="6.28125" style="8" customWidth="1"/>
    <col min="21" max="21" width="12.57421875" style="8" customWidth="1"/>
    <col min="22" max="16384" width="9.140625" style="8" customWidth="1"/>
  </cols>
  <sheetData>
    <row r="1" spans="2:13" ht="12">
      <c r="B1" s="9"/>
      <c r="F1" s="11" t="s">
        <v>32</v>
      </c>
      <c r="G1" s="11"/>
      <c r="H1" s="11"/>
      <c r="I1" s="11"/>
      <c r="J1" s="11"/>
      <c r="K1" s="11"/>
      <c r="L1" s="11"/>
      <c r="M1" s="12"/>
    </row>
    <row r="2" spans="2:14" ht="12">
      <c r="B2" s="9"/>
      <c r="E2" s="27" t="s">
        <v>37</v>
      </c>
      <c r="F2" s="27"/>
      <c r="G2" s="27"/>
      <c r="H2" s="27"/>
      <c r="I2" s="27"/>
      <c r="J2" s="27"/>
      <c r="K2" s="27"/>
      <c r="L2" s="27"/>
      <c r="M2" s="11"/>
      <c r="N2" s="11"/>
    </row>
    <row r="3" spans="2:14" ht="12">
      <c r="B3" s="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2" ht="12">
      <c r="B4" s="10"/>
      <c r="C4" s="9"/>
      <c r="D4" s="9"/>
      <c r="E4" s="9"/>
      <c r="F4" s="27"/>
      <c r="G4" s="27"/>
      <c r="H4" s="27"/>
      <c r="I4" s="27"/>
      <c r="J4" s="27"/>
      <c r="K4" s="9"/>
      <c r="L4" s="13"/>
    </row>
    <row r="5" spans="2:21" ht="12.75" thickBot="1">
      <c r="B5" s="10"/>
      <c r="R5" s="10"/>
      <c r="S5" s="10"/>
      <c r="T5" s="10"/>
      <c r="U5" s="10"/>
    </row>
    <row r="6" spans="2:35" ht="46.5" customHeight="1" thickBot="1">
      <c r="B6" s="28"/>
      <c r="C6" s="29" t="s">
        <v>33</v>
      </c>
      <c r="D6" s="30" t="s">
        <v>29</v>
      </c>
      <c r="E6" s="30" t="s">
        <v>22</v>
      </c>
      <c r="F6" s="30" t="s">
        <v>21</v>
      </c>
      <c r="G6" s="30" t="s">
        <v>17</v>
      </c>
      <c r="H6" s="30" t="s">
        <v>16</v>
      </c>
      <c r="I6" s="30" t="s">
        <v>24</v>
      </c>
      <c r="J6" s="30" t="s">
        <v>15</v>
      </c>
      <c r="K6" s="30" t="s">
        <v>25</v>
      </c>
      <c r="L6" s="30" t="s">
        <v>23</v>
      </c>
      <c r="M6" s="30" t="s">
        <v>18</v>
      </c>
      <c r="N6" s="30" t="s">
        <v>19</v>
      </c>
      <c r="O6" s="30" t="s">
        <v>20</v>
      </c>
      <c r="P6" s="30" t="s">
        <v>27</v>
      </c>
      <c r="Q6" s="30" t="s">
        <v>26</v>
      </c>
      <c r="R6" s="30" t="s">
        <v>28</v>
      </c>
      <c r="S6" s="30" t="s">
        <v>36</v>
      </c>
      <c r="T6" s="30" t="s">
        <v>31</v>
      </c>
      <c r="U6" s="31" t="s">
        <v>34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2:35" ht="24" customHeight="1" thickBot="1">
      <c r="B7" s="26" t="s">
        <v>35</v>
      </c>
      <c r="C7" s="32">
        <f>D7+E7+H7+I7+J7+K7</f>
        <v>59968530</v>
      </c>
      <c r="D7" s="32">
        <v>33507860</v>
      </c>
      <c r="E7" s="32">
        <f>F7+G7</f>
        <v>1880300</v>
      </c>
      <c r="F7" s="32">
        <v>1821970</v>
      </c>
      <c r="G7" s="32">
        <v>58330</v>
      </c>
      <c r="H7" s="32">
        <v>17082390</v>
      </c>
      <c r="I7" s="32">
        <v>3201740</v>
      </c>
      <c r="J7" s="32">
        <v>392200</v>
      </c>
      <c r="K7" s="32">
        <f>L7+O7+P7+Q7+R7+S7</f>
        <v>3904040</v>
      </c>
      <c r="L7" s="32">
        <f>M7+N7</f>
        <v>2326830</v>
      </c>
      <c r="M7" s="32">
        <v>560000</v>
      </c>
      <c r="N7" s="32">
        <v>1766830</v>
      </c>
      <c r="O7" s="32">
        <v>25890</v>
      </c>
      <c r="P7" s="32">
        <v>1022440</v>
      </c>
      <c r="Q7" s="32">
        <v>89560</v>
      </c>
      <c r="R7" s="32">
        <v>434440</v>
      </c>
      <c r="S7" s="32">
        <v>4880</v>
      </c>
      <c r="T7" s="32">
        <v>280</v>
      </c>
      <c r="U7" s="32">
        <f>C7+T7</f>
        <v>59968810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15" customFormat="1" ht="12.75" thickBot="1">
      <c r="A8" s="10"/>
      <c r="B8" s="33">
        <v>0</v>
      </c>
      <c r="C8" s="34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6">
        <v>18</v>
      </c>
      <c r="U8" s="36">
        <v>19</v>
      </c>
      <c r="V8" s="14"/>
      <c r="W8" s="14"/>
      <c r="X8" s="25"/>
      <c r="Y8" s="8"/>
      <c r="Z8" s="25"/>
      <c r="AA8" s="25"/>
      <c r="AB8" s="25"/>
      <c r="AC8" s="8"/>
      <c r="AD8" s="25"/>
      <c r="AE8" s="25"/>
      <c r="AF8" s="25"/>
      <c r="AG8" s="8"/>
      <c r="AH8" s="25"/>
      <c r="AI8" s="25"/>
    </row>
    <row r="9" spans="1:35" s="16" customFormat="1" ht="12">
      <c r="A9" s="10"/>
      <c r="B9" s="37" t="s">
        <v>6</v>
      </c>
      <c r="C9" s="38">
        <f>C10+C11+C12</f>
        <v>20112462.894000005</v>
      </c>
      <c r="D9" s="39">
        <f aca="true" t="shared" si="0" ref="D9:U9">D10+D11+D12</f>
        <v>11041969.104000004</v>
      </c>
      <c r="E9" s="39">
        <f t="shared" si="0"/>
        <v>716903.2000000002</v>
      </c>
      <c r="F9" s="39">
        <f t="shared" si="0"/>
        <v>694824.4000000001</v>
      </c>
      <c r="G9" s="39">
        <f t="shared" si="0"/>
        <v>22078.8</v>
      </c>
      <c r="H9" s="39">
        <f t="shared" si="0"/>
        <v>5810473.49</v>
      </c>
      <c r="I9" s="39">
        <f t="shared" si="0"/>
        <v>1127897.49</v>
      </c>
      <c r="J9" s="39">
        <f t="shared" si="0"/>
        <v>119666.80999999997</v>
      </c>
      <c r="K9" s="39">
        <f t="shared" si="0"/>
        <v>1295552.8</v>
      </c>
      <c r="L9" s="39">
        <f t="shared" si="0"/>
        <v>734002.3</v>
      </c>
      <c r="M9" s="39">
        <f t="shared" si="0"/>
        <v>151035.45</v>
      </c>
      <c r="N9" s="39">
        <f t="shared" si="0"/>
        <v>582966.85</v>
      </c>
      <c r="O9" s="39">
        <f t="shared" si="0"/>
        <v>10928.97</v>
      </c>
      <c r="P9" s="39">
        <f t="shared" si="0"/>
        <v>360580.56</v>
      </c>
      <c r="Q9" s="39">
        <f t="shared" si="0"/>
        <v>39806.8</v>
      </c>
      <c r="R9" s="39">
        <f t="shared" si="0"/>
        <v>150234.17</v>
      </c>
      <c r="S9" s="39">
        <f t="shared" si="0"/>
        <v>0</v>
      </c>
      <c r="T9" s="40">
        <f t="shared" si="0"/>
        <v>269.06</v>
      </c>
      <c r="U9" s="41">
        <f t="shared" si="0"/>
        <v>20112731.954000004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16" customFormat="1" ht="12.75">
      <c r="A10" s="10"/>
      <c r="B10" s="17" t="s">
        <v>0</v>
      </c>
      <c r="C10" s="18">
        <f>D10+E10+H10+I10+J10+K10</f>
        <v>6469938.16</v>
      </c>
      <c r="D10" s="3">
        <v>3594082.03</v>
      </c>
      <c r="E10" s="2">
        <f>F10+G10</f>
        <v>240267.6</v>
      </c>
      <c r="F10" s="1">
        <v>232707.6</v>
      </c>
      <c r="G10" s="1">
        <v>7560</v>
      </c>
      <c r="H10" s="1">
        <v>1842396.93</v>
      </c>
      <c r="I10" s="1">
        <v>416402.27</v>
      </c>
      <c r="J10" s="1">
        <v>43276.83</v>
      </c>
      <c r="K10" s="3">
        <f>L10+O10+P10+Q10+R10+S10</f>
        <v>333512.5</v>
      </c>
      <c r="L10" s="2">
        <f>M10+N10</f>
        <v>169534.18</v>
      </c>
      <c r="M10" s="1">
        <v>26653.21</v>
      </c>
      <c r="N10" s="1">
        <v>142880.97</v>
      </c>
      <c r="O10" s="1">
        <v>3238.22</v>
      </c>
      <c r="P10" s="1">
        <v>120193.52</v>
      </c>
      <c r="Q10" s="1">
        <v>0</v>
      </c>
      <c r="R10" s="2">
        <v>40546.58</v>
      </c>
      <c r="S10" s="1">
        <v>0</v>
      </c>
      <c r="T10" s="42">
        <v>269.06</v>
      </c>
      <c r="U10" s="43">
        <f>C10+T10</f>
        <v>6470207.22</v>
      </c>
      <c r="V10" s="2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16" customFormat="1" ht="12.75">
      <c r="A11" s="22"/>
      <c r="B11" s="17" t="s">
        <v>1</v>
      </c>
      <c r="C11" s="1">
        <f>D11+E11+H11+I11+J11+K11+T11</f>
        <v>6500677.754000003</v>
      </c>
      <c r="D11" s="1">
        <v>3638304.7240000037</v>
      </c>
      <c r="E11" s="2">
        <f>F11+G11</f>
        <v>228612.40000000017</v>
      </c>
      <c r="F11" s="1">
        <v>221533.60000000018</v>
      </c>
      <c r="G11" s="1">
        <v>7078.8</v>
      </c>
      <c r="H11" s="1">
        <v>1847193.27</v>
      </c>
      <c r="I11" s="1">
        <v>314466.97</v>
      </c>
      <c r="J11" s="1">
        <v>37318.08999999997</v>
      </c>
      <c r="K11" s="3">
        <f>L11+O11+P11+Q11+R11+S11</f>
        <v>434782.30000000005</v>
      </c>
      <c r="L11" s="2">
        <f>M11+N11</f>
        <v>240680.26</v>
      </c>
      <c r="M11" s="4">
        <v>16202.54</v>
      </c>
      <c r="N11" s="1">
        <v>224477.72</v>
      </c>
      <c r="O11" s="1">
        <v>4047.76</v>
      </c>
      <c r="P11" s="1">
        <v>120193.52</v>
      </c>
      <c r="Q11" s="4">
        <v>10856.4</v>
      </c>
      <c r="R11" s="42">
        <v>59004.36</v>
      </c>
      <c r="S11" s="1">
        <v>0</v>
      </c>
      <c r="T11" s="42">
        <v>0</v>
      </c>
      <c r="U11" s="43">
        <f>C11+T11</f>
        <v>6500677.754000003</v>
      </c>
      <c r="V11" s="10"/>
      <c r="W11" s="10"/>
      <c r="X11" s="25"/>
      <c r="Y11" s="8"/>
      <c r="Z11" s="25"/>
      <c r="AA11" s="25"/>
      <c r="AB11" s="25"/>
      <c r="AC11" s="8"/>
      <c r="AD11" s="25"/>
      <c r="AE11" s="25"/>
      <c r="AF11" s="25"/>
      <c r="AG11" s="8"/>
      <c r="AH11" s="25"/>
      <c r="AI11" s="25"/>
    </row>
    <row r="12" spans="1:35" s="16" customFormat="1" ht="12.75">
      <c r="A12" s="10"/>
      <c r="B12" s="17" t="s">
        <v>2</v>
      </c>
      <c r="C12" s="3">
        <f>D12+E12+H12+I12+J12+K12</f>
        <v>7141846.9799999995</v>
      </c>
      <c r="D12" s="1">
        <v>3809582.35</v>
      </c>
      <c r="E12" s="2">
        <f>F12+G12</f>
        <v>248023.2</v>
      </c>
      <c r="F12" s="1">
        <v>240583.2</v>
      </c>
      <c r="G12" s="1">
        <v>7440</v>
      </c>
      <c r="H12" s="1">
        <v>2120883.29</v>
      </c>
      <c r="I12" s="1">
        <v>397028.25</v>
      </c>
      <c r="J12" s="1">
        <v>39071.89</v>
      </c>
      <c r="K12" s="3">
        <f>L12+O12+P12+Q12+R12+S12</f>
        <v>527258</v>
      </c>
      <c r="L12" s="2">
        <f>M12+N12</f>
        <v>323787.86</v>
      </c>
      <c r="M12" s="1">
        <v>108179.7</v>
      </c>
      <c r="N12" s="1">
        <v>215608.16</v>
      </c>
      <c r="O12" s="1">
        <v>3642.99</v>
      </c>
      <c r="P12" s="1">
        <v>120193.52</v>
      </c>
      <c r="Q12" s="1">
        <v>28950.4</v>
      </c>
      <c r="R12" s="42">
        <v>50683.23</v>
      </c>
      <c r="S12" s="1">
        <v>0</v>
      </c>
      <c r="T12" s="42">
        <v>0</v>
      </c>
      <c r="U12" s="43">
        <f>C12+T12</f>
        <v>7141846.9799999995</v>
      </c>
      <c r="V12" s="14"/>
      <c r="W12" s="14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16" customFormat="1" ht="12">
      <c r="A13" s="10"/>
      <c r="B13" s="44" t="s">
        <v>7</v>
      </c>
      <c r="C13" s="38">
        <f>C14+C15+C16</f>
        <v>21034071.47</v>
      </c>
      <c r="D13" s="39">
        <f aca="true" t="shared" si="1" ref="D13:U13">D14+D15+D16</f>
        <v>11293269.08</v>
      </c>
      <c r="E13" s="39">
        <f t="shared" si="1"/>
        <v>700581.6</v>
      </c>
      <c r="F13" s="45">
        <f t="shared" si="1"/>
        <v>679041.6</v>
      </c>
      <c r="G13" s="39">
        <f t="shared" si="1"/>
        <v>21540</v>
      </c>
      <c r="H13" s="39">
        <f t="shared" si="1"/>
        <v>6505884.57</v>
      </c>
      <c r="I13" s="39">
        <f t="shared" si="1"/>
        <v>1107147.05</v>
      </c>
      <c r="J13" s="39">
        <f t="shared" si="1"/>
        <v>135264.35</v>
      </c>
      <c r="K13" s="39">
        <f t="shared" si="1"/>
        <v>1291924.8199999998</v>
      </c>
      <c r="L13" s="39">
        <f t="shared" si="1"/>
        <v>737056.28</v>
      </c>
      <c r="M13" s="39">
        <f t="shared" si="1"/>
        <v>61038.51999999999</v>
      </c>
      <c r="N13" s="39">
        <f t="shared" si="1"/>
        <v>676017.76</v>
      </c>
      <c r="O13" s="39">
        <f t="shared" si="1"/>
        <v>8500.29</v>
      </c>
      <c r="P13" s="39">
        <f t="shared" si="1"/>
        <v>390699.76</v>
      </c>
      <c r="Q13" s="39">
        <f t="shared" si="1"/>
        <v>3618.8</v>
      </c>
      <c r="R13" s="39">
        <f t="shared" si="1"/>
        <v>152049.69</v>
      </c>
      <c r="S13" s="39">
        <f t="shared" si="1"/>
        <v>0</v>
      </c>
      <c r="T13" s="40">
        <f t="shared" si="1"/>
        <v>0</v>
      </c>
      <c r="U13" s="41">
        <f t="shared" si="1"/>
        <v>21034071.47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23" customFormat="1" ht="12.75">
      <c r="A14" s="10"/>
      <c r="B14" s="17" t="s">
        <v>3</v>
      </c>
      <c r="C14" s="18">
        <f>D14+E14+H14+I14+J14+K14</f>
        <v>6503553.17</v>
      </c>
      <c r="D14" s="6">
        <v>3535023.97</v>
      </c>
      <c r="E14" s="2">
        <f>F14+G14</f>
        <v>220900.80000000002</v>
      </c>
      <c r="F14" s="46">
        <v>213700.80000000002</v>
      </c>
      <c r="G14" s="1">
        <v>7200</v>
      </c>
      <c r="H14" s="1">
        <v>1831819.64</v>
      </c>
      <c r="I14" s="1">
        <v>445064.59</v>
      </c>
      <c r="J14" s="1">
        <v>47464.57</v>
      </c>
      <c r="K14" s="3">
        <f>L14+O14+P14+Q14+R14+S14</f>
        <v>423279.6</v>
      </c>
      <c r="L14" s="2">
        <f>M14+N14</f>
        <v>249569.40999999997</v>
      </c>
      <c r="M14" s="1">
        <v>25091.67</v>
      </c>
      <c r="N14" s="1">
        <v>224477.73999999996</v>
      </c>
      <c r="O14" s="2">
        <v>2833.44</v>
      </c>
      <c r="P14" s="2">
        <v>120193.52</v>
      </c>
      <c r="Q14" s="5">
        <v>0</v>
      </c>
      <c r="R14" s="7">
        <v>50683.23</v>
      </c>
      <c r="S14" s="42">
        <v>0</v>
      </c>
      <c r="T14" s="42">
        <v>0</v>
      </c>
      <c r="U14" s="43">
        <f>C14+T14</f>
        <v>6503553.17</v>
      </c>
      <c r="V14" s="8"/>
      <c r="W14" s="10"/>
      <c r="X14" s="25"/>
      <c r="Y14" s="8"/>
      <c r="Z14" s="25"/>
      <c r="AA14" s="25"/>
      <c r="AB14" s="25"/>
      <c r="AC14" s="8"/>
      <c r="AD14" s="25"/>
      <c r="AE14" s="25"/>
      <c r="AF14" s="25"/>
      <c r="AG14" s="8"/>
      <c r="AH14" s="25"/>
      <c r="AI14" s="25"/>
    </row>
    <row r="15" spans="1:35" s="23" customFormat="1" ht="12.75">
      <c r="A15" s="10"/>
      <c r="B15" s="47" t="s">
        <v>4</v>
      </c>
      <c r="C15" s="18">
        <f>D15+E15+H15+I15+J15+K15</f>
        <v>7445544.39</v>
      </c>
      <c r="D15" s="3">
        <v>4076873.78</v>
      </c>
      <c r="E15" s="2">
        <f>F15+G15</f>
        <v>246680.4</v>
      </c>
      <c r="F15" s="42">
        <v>239660.4</v>
      </c>
      <c r="G15" s="1">
        <v>7020</v>
      </c>
      <c r="H15" s="1">
        <v>2325706.98</v>
      </c>
      <c r="I15" s="1">
        <v>336717.17</v>
      </c>
      <c r="J15" s="1">
        <v>44310.55</v>
      </c>
      <c r="K15" s="3">
        <f>L15+O15+P15+Q15+R15+S15</f>
        <v>415255.51</v>
      </c>
      <c r="L15" s="2">
        <f>M15+N15</f>
        <v>226485.75</v>
      </c>
      <c r="M15" s="1">
        <v>10877.59</v>
      </c>
      <c r="N15" s="1">
        <v>215608.16</v>
      </c>
      <c r="O15" s="1">
        <v>2833.41</v>
      </c>
      <c r="P15" s="3">
        <v>135253.12</v>
      </c>
      <c r="Q15" s="2">
        <v>0</v>
      </c>
      <c r="R15" s="5">
        <v>50683.23</v>
      </c>
      <c r="S15" s="42">
        <v>0</v>
      </c>
      <c r="T15" s="42">
        <v>0</v>
      </c>
      <c r="U15" s="48">
        <f>C15+T15</f>
        <v>7445544.39</v>
      </c>
      <c r="V15" s="8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16" customFormat="1" ht="12.75">
      <c r="A16" s="22"/>
      <c r="B16" s="47" t="s">
        <v>5</v>
      </c>
      <c r="C16" s="18">
        <f>D16+E16+H16+I16+J16+K16</f>
        <v>7084973.91</v>
      </c>
      <c r="D16" s="3">
        <v>3681371.33</v>
      </c>
      <c r="E16" s="2">
        <f>F16+G16</f>
        <v>233000.4</v>
      </c>
      <c r="F16" s="42">
        <v>225680.4</v>
      </c>
      <c r="G16" s="1">
        <v>7320</v>
      </c>
      <c r="H16" s="1">
        <v>2348357.95</v>
      </c>
      <c r="I16" s="1">
        <v>325365.29</v>
      </c>
      <c r="J16" s="1">
        <v>43489.23</v>
      </c>
      <c r="K16" s="3">
        <f>L16+O16+P16+Q16+R16+S16</f>
        <v>453389.70999999996</v>
      </c>
      <c r="L16" s="2">
        <f>M16+N16</f>
        <v>261001.12</v>
      </c>
      <c r="M16" s="1">
        <v>25069.26</v>
      </c>
      <c r="N16" s="1">
        <v>235931.86</v>
      </c>
      <c r="O16" s="2">
        <v>2833.44</v>
      </c>
      <c r="P16" s="2">
        <v>135253.12</v>
      </c>
      <c r="Q16" s="1">
        <v>3618.8</v>
      </c>
      <c r="R16" s="42">
        <v>50683.23</v>
      </c>
      <c r="S16" s="42">
        <v>0</v>
      </c>
      <c r="T16" s="42">
        <v>0</v>
      </c>
      <c r="U16" s="48">
        <f>C16+T16</f>
        <v>7084973.91</v>
      </c>
      <c r="V16" s="14"/>
      <c r="W16" s="1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23" customFormat="1" ht="12">
      <c r="A17" s="10"/>
      <c r="B17" s="49" t="s">
        <v>8</v>
      </c>
      <c r="C17" s="38">
        <f>C18+C19+C20</f>
        <v>14026402.879999999</v>
      </c>
      <c r="D17" s="39">
        <f aca="true" t="shared" si="2" ref="D17:U17">D18+D19+D20</f>
        <v>7359433.99</v>
      </c>
      <c r="E17" s="39">
        <f t="shared" si="2"/>
        <v>455659.19999999995</v>
      </c>
      <c r="F17" s="39">
        <f t="shared" si="2"/>
        <v>441099.6</v>
      </c>
      <c r="G17" s="39">
        <f t="shared" si="2"/>
        <v>14559.6</v>
      </c>
      <c r="H17" s="39">
        <f t="shared" si="2"/>
        <v>4515621.43</v>
      </c>
      <c r="I17" s="39">
        <f t="shared" si="2"/>
        <v>725970.1399999999</v>
      </c>
      <c r="J17" s="39">
        <f t="shared" si="2"/>
        <v>86125.53</v>
      </c>
      <c r="K17" s="39">
        <f t="shared" si="2"/>
        <v>883592.5900000001</v>
      </c>
      <c r="L17" s="39">
        <f t="shared" si="2"/>
        <v>610026.01</v>
      </c>
      <c r="M17" s="39">
        <f t="shared" si="2"/>
        <v>111812.92</v>
      </c>
      <c r="N17" s="39">
        <f t="shared" si="2"/>
        <v>498213.09</v>
      </c>
      <c r="O17" s="39">
        <f t="shared" si="2"/>
        <v>6385.389999999999</v>
      </c>
      <c r="P17" s="39">
        <f t="shared" si="2"/>
        <v>135253.12</v>
      </c>
      <c r="Q17" s="39">
        <f t="shared" si="2"/>
        <v>10856.4</v>
      </c>
      <c r="R17" s="39">
        <f t="shared" si="2"/>
        <v>121071.67</v>
      </c>
      <c r="S17" s="39">
        <f t="shared" si="2"/>
        <v>0</v>
      </c>
      <c r="T17" s="40">
        <f t="shared" si="2"/>
        <v>0</v>
      </c>
      <c r="U17" s="41">
        <f t="shared" si="2"/>
        <v>14026402.879999999</v>
      </c>
      <c r="V17" s="10"/>
      <c r="W17" s="10"/>
      <c r="X17" s="25"/>
      <c r="Y17" s="8"/>
      <c r="Z17" s="25"/>
      <c r="AA17" s="25"/>
      <c r="AB17" s="25"/>
      <c r="AC17" s="8"/>
      <c r="AD17" s="25"/>
      <c r="AE17" s="25"/>
      <c r="AF17" s="25"/>
      <c r="AG17" s="8"/>
      <c r="AH17" s="25"/>
      <c r="AI17" s="25"/>
    </row>
    <row r="18" spans="1:35" s="23" customFormat="1" ht="12.75">
      <c r="A18" s="10"/>
      <c r="B18" s="47" t="s">
        <v>9</v>
      </c>
      <c r="C18" s="18">
        <f>D18+E18+H18+I18+J18+K18</f>
        <v>6781275.14</v>
      </c>
      <c r="D18" s="46">
        <v>3362936.46</v>
      </c>
      <c r="E18" s="2">
        <f>F18+G18</f>
        <v>194172.4</v>
      </c>
      <c r="F18" s="1">
        <v>186092.8</v>
      </c>
      <c r="G18" s="1">
        <v>8079.6</v>
      </c>
      <c r="H18" s="1">
        <v>2381988.4</v>
      </c>
      <c r="I18" s="1">
        <v>315280.17</v>
      </c>
      <c r="J18" s="1">
        <v>50356.84</v>
      </c>
      <c r="K18" s="3">
        <f>L18+O18+P18+Q18+R18+S18</f>
        <v>476540.87</v>
      </c>
      <c r="L18" s="2">
        <f>M18+N18</f>
        <v>267992.36</v>
      </c>
      <c r="M18" s="1">
        <v>14220.44</v>
      </c>
      <c r="N18" s="1">
        <v>253771.92</v>
      </c>
      <c r="O18" s="1">
        <v>1619.11</v>
      </c>
      <c r="P18" s="1">
        <v>135253.12</v>
      </c>
      <c r="Q18" s="1">
        <v>10856.4</v>
      </c>
      <c r="R18" s="42">
        <v>60819.88</v>
      </c>
      <c r="S18" s="19">
        <v>0</v>
      </c>
      <c r="T18" s="42">
        <v>0</v>
      </c>
      <c r="U18" s="48">
        <f>C18+T18</f>
        <v>6781275.14</v>
      </c>
      <c r="V18" s="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23" customFormat="1" ht="12.75">
      <c r="A19" s="10"/>
      <c r="B19" s="47" t="s">
        <v>10</v>
      </c>
      <c r="C19" s="18">
        <f>D19+E19+H19+I19+J19+K19</f>
        <v>7245127.739999999</v>
      </c>
      <c r="D19" s="3">
        <v>3996497.53</v>
      </c>
      <c r="E19" s="2">
        <f>F19+G19</f>
        <v>261486.8</v>
      </c>
      <c r="F19" s="1">
        <v>255006.8</v>
      </c>
      <c r="G19" s="1">
        <v>6480</v>
      </c>
      <c r="H19" s="1">
        <v>2133633.03</v>
      </c>
      <c r="I19" s="1">
        <v>410689.97</v>
      </c>
      <c r="J19" s="1">
        <v>35768.69</v>
      </c>
      <c r="K19" s="3">
        <f>L19+O19+P19+Q19+R19+S19</f>
        <v>407051.72000000003</v>
      </c>
      <c r="L19" s="2">
        <f>M19+N19</f>
        <v>342033.65</v>
      </c>
      <c r="M19" s="1">
        <v>97592.48</v>
      </c>
      <c r="N19" s="1">
        <v>244441.17</v>
      </c>
      <c r="O19" s="1">
        <v>4766.28</v>
      </c>
      <c r="P19" s="1">
        <v>0</v>
      </c>
      <c r="Q19" s="1">
        <v>0</v>
      </c>
      <c r="R19" s="5">
        <v>60251.79</v>
      </c>
      <c r="S19" s="19">
        <v>0</v>
      </c>
      <c r="T19" s="42">
        <v>0</v>
      </c>
      <c r="U19" s="43">
        <f>C19+T19</f>
        <v>7245127.739999999</v>
      </c>
      <c r="V19" s="8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16" customFormat="1" ht="12.75">
      <c r="A20" s="10"/>
      <c r="B20" s="47" t="s">
        <v>11</v>
      </c>
      <c r="C20" s="18">
        <f>D20+E20+H20+I20+J20+K20</f>
        <v>0</v>
      </c>
      <c r="D20" s="19"/>
      <c r="E20" s="20">
        <f>F20+G20</f>
        <v>0</v>
      </c>
      <c r="F20" s="19"/>
      <c r="G20" s="19"/>
      <c r="H20" s="19"/>
      <c r="I20" s="19"/>
      <c r="J20" s="19"/>
      <c r="K20" s="19">
        <f>L20+O20+P20+Q20+R20+S20</f>
        <v>0</v>
      </c>
      <c r="L20" s="20">
        <f>M20+N20</f>
        <v>0</v>
      </c>
      <c r="M20" s="19"/>
      <c r="N20" s="19"/>
      <c r="O20" s="19"/>
      <c r="P20" s="19"/>
      <c r="Q20" s="19"/>
      <c r="R20" s="20"/>
      <c r="S20" s="20"/>
      <c r="T20" s="42">
        <v>0</v>
      </c>
      <c r="U20" s="48">
        <f>C20+T20</f>
        <v>0</v>
      </c>
      <c r="V20" s="14"/>
      <c r="W20" s="14"/>
      <c r="X20" s="25"/>
      <c r="Y20" s="8"/>
      <c r="Z20" s="25"/>
      <c r="AA20" s="25"/>
      <c r="AB20" s="25"/>
      <c r="AC20" s="8"/>
      <c r="AD20" s="25"/>
      <c r="AE20" s="25"/>
      <c r="AF20" s="25"/>
      <c r="AG20" s="8"/>
      <c r="AH20" s="25"/>
      <c r="AI20" s="25"/>
    </row>
    <row r="21" spans="1:35" s="23" customFormat="1" ht="12">
      <c r="A21" s="22"/>
      <c r="B21" s="49" t="s">
        <v>12</v>
      </c>
      <c r="C21" s="38">
        <f>C22+C23+C24</f>
        <v>0</v>
      </c>
      <c r="D21" s="39">
        <f aca="true" t="shared" si="3" ref="D21:U21">D22+D23+D24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  <c r="M21" s="39">
        <f t="shared" si="3"/>
        <v>0</v>
      </c>
      <c r="N21" s="39">
        <f t="shared" si="3"/>
        <v>0</v>
      </c>
      <c r="O21" s="39">
        <f t="shared" si="3"/>
        <v>0</v>
      </c>
      <c r="P21" s="39">
        <f t="shared" si="3"/>
        <v>0</v>
      </c>
      <c r="Q21" s="39">
        <f t="shared" si="3"/>
        <v>0</v>
      </c>
      <c r="R21" s="39">
        <f t="shared" si="3"/>
        <v>0</v>
      </c>
      <c r="S21" s="39">
        <f t="shared" si="3"/>
        <v>0</v>
      </c>
      <c r="T21" s="40">
        <f t="shared" si="3"/>
        <v>0</v>
      </c>
      <c r="U21" s="41">
        <f t="shared" si="3"/>
        <v>0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14" customFormat="1" ht="12.75">
      <c r="A22" s="10"/>
      <c r="B22" s="47" t="s">
        <v>13</v>
      </c>
      <c r="C22" s="18">
        <f>D22+E22+H22+I22+J22+K22</f>
        <v>0</v>
      </c>
      <c r="D22" s="19"/>
      <c r="E22" s="20">
        <f>F22+G22</f>
        <v>0</v>
      </c>
      <c r="F22" s="19"/>
      <c r="G22" s="19"/>
      <c r="H22" s="50"/>
      <c r="I22" s="50"/>
      <c r="J22" s="19"/>
      <c r="K22" s="19">
        <f>L22+O22+P22+Q22+R22+S22</f>
        <v>0</v>
      </c>
      <c r="L22" s="20">
        <f>M22+N22</f>
        <v>0</v>
      </c>
      <c r="M22" s="19"/>
      <c r="N22" s="19"/>
      <c r="O22" s="19"/>
      <c r="P22" s="19"/>
      <c r="Q22" s="19"/>
      <c r="R22" s="20"/>
      <c r="S22" s="19"/>
      <c r="T22" s="42">
        <v>0</v>
      </c>
      <c r="U22" s="48">
        <f>C22+T22</f>
        <v>0</v>
      </c>
      <c r="V22" s="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14" customFormat="1" ht="12.75">
      <c r="A23" s="10"/>
      <c r="B23" s="47" t="s">
        <v>14</v>
      </c>
      <c r="C23" s="18">
        <f>D23+E23+H23+I23+J23+K23</f>
        <v>0</v>
      </c>
      <c r="D23" s="19"/>
      <c r="E23" s="20">
        <f>F23+G23</f>
        <v>0</v>
      </c>
      <c r="F23" s="19"/>
      <c r="G23" s="19"/>
      <c r="H23" s="19"/>
      <c r="I23" s="19"/>
      <c r="J23" s="19"/>
      <c r="K23" s="19">
        <f>L23+O23+P23+Q23+R23+S23</f>
        <v>0</v>
      </c>
      <c r="L23" s="20">
        <f>M23+N23</f>
        <v>0</v>
      </c>
      <c r="M23" s="19"/>
      <c r="N23" s="1"/>
      <c r="O23" s="19"/>
      <c r="P23" s="19"/>
      <c r="Q23" s="19"/>
      <c r="R23" s="19"/>
      <c r="S23" s="19"/>
      <c r="T23" s="42">
        <v>0</v>
      </c>
      <c r="U23" s="48">
        <f>C23+T23</f>
        <v>0</v>
      </c>
      <c r="X23" s="25"/>
      <c r="Y23" s="8"/>
      <c r="Z23" s="25"/>
      <c r="AA23" s="25"/>
      <c r="AB23" s="25"/>
      <c r="AC23" s="8"/>
      <c r="AD23" s="25"/>
      <c r="AE23" s="25"/>
      <c r="AF23" s="25"/>
      <c r="AG23" s="8"/>
      <c r="AH23" s="25"/>
      <c r="AI23" s="25"/>
    </row>
    <row r="24" spans="1:35" s="24" customFormat="1" ht="13.5" customHeight="1">
      <c r="A24" s="10"/>
      <c r="B24" s="47" t="s">
        <v>30</v>
      </c>
      <c r="C24" s="18">
        <f>D24+E24+H24+I24+J24+K24</f>
        <v>0</v>
      </c>
      <c r="D24" s="19"/>
      <c r="E24" s="20">
        <f>F24+G24</f>
        <v>0</v>
      </c>
      <c r="F24" s="19"/>
      <c r="G24" s="19"/>
      <c r="H24" s="19"/>
      <c r="I24" s="19"/>
      <c r="J24" s="19"/>
      <c r="K24" s="19">
        <f>L24+O24+P24+Q24+R24+S24</f>
        <v>0</v>
      </c>
      <c r="L24" s="20">
        <f>M24+N24</f>
        <v>0</v>
      </c>
      <c r="M24" s="19"/>
      <c r="N24" s="19"/>
      <c r="O24" s="19"/>
      <c r="P24" s="19"/>
      <c r="Q24" s="19"/>
      <c r="R24" s="20"/>
      <c r="S24" s="51"/>
      <c r="T24" s="42">
        <v>0</v>
      </c>
      <c r="U24" s="48">
        <f>C24+T24</f>
        <v>0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6" s="24" customFormat="1" ht="22.5" customHeight="1">
      <c r="A25" s="10"/>
      <c r="B25" s="52" t="s">
        <v>38</v>
      </c>
      <c r="C25" s="38">
        <f aca="true" t="shared" si="4" ref="C25:U25">C9+C13+C17+C21</f>
        <v>55172937.244</v>
      </c>
      <c r="D25" s="39">
        <f t="shared" si="4"/>
        <v>29694672.174000002</v>
      </c>
      <c r="E25" s="39">
        <f t="shared" si="4"/>
        <v>1873144.0000000002</v>
      </c>
      <c r="F25" s="39">
        <f t="shared" si="4"/>
        <v>1814965.6</v>
      </c>
      <c r="G25" s="39">
        <f t="shared" si="4"/>
        <v>58178.4</v>
      </c>
      <c r="H25" s="39">
        <f t="shared" si="4"/>
        <v>16831979.490000002</v>
      </c>
      <c r="I25" s="39">
        <f t="shared" si="4"/>
        <v>2961014.6799999997</v>
      </c>
      <c r="J25" s="39">
        <f t="shared" si="4"/>
        <v>341056.68999999994</v>
      </c>
      <c r="K25" s="39">
        <f t="shared" si="4"/>
        <v>3471070.21</v>
      </c>
      <c r="L25" s="39">
        <f t="shared" si="4"/>
        <v>2081084.59</v>
      </c>
      <c r="M25" s="39">
        <f t="shared" si="4"/>
        <v>323886.89</v>
      </c>
      <c r="N25" s="39">
        <f t="shared" si="4"/>
        <v>1757197.7</v>
      </c>
      <c r="O25" s="39">
        <f t="shared" si="4"/>
        <v>25814.65</v>
      </c>
      <c r="P25" s="39">
        <f t="shared" si="4"/>
        <v>886533.4400000001</v>
      </c>
      <c r="Q25" s="39">
        <f t="shared" si="4"/>
        <v>54282.00000000001</v>
      </c>
      <c r="R25" s="39">
        <f t="shared" si="4"/>
        <v>423355.52999999997</v>
      </c>
      <c r="S25" s="39">
        <f t="shared" si="4"/>
        <v>0</v>
      </c>
      <c r="T25" s="40">
        <f t="shared" si="4"/>
        <v>269.06</v>
      </c>
      <c r="U25" s="41">
        <f t="shared" si="4"/>
        <v>55173206.304000005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7" spans="18:21" ht="12">
      <c r="R27" s="10"/>
      <c r="S27" s="10"/>
      <c r="T27" s="10"/>
      <c r="U27" s="10"/>
    </row>
  </sheetData>
  <sheetProtection/>
  <mergeCells count="3">
    <mergeCell ref="E2:L2"/>
    <mergeCell ref="C3:N3"/>
    <mergeCell ref="F4:J4"/>
  </mergeCells>
  <printOptions/>
  <pageMargins left="0" right="0" top="0" bottom="0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Satu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Lapuste Mariana</dc:creator>
  <cp:keywords/>
  <dc:description/>
  <cp:lastModifiedBy>CAS SATU  MARE</cp:lastModifiedBy>
  <cp:lastPrinted>2023-09-20T09:22:08Z</cp:lastPrinted>
  <dcterms:created xsi:type="dcterms:W3CDTF">2005-02-17T10:30:41Z</dcterms:created>
  <dcterms:modified xsi:type="dcterms:W3CDTF">2023-09-28T12:18:10Z</dcterms:modified>
  <cp:category/>
  <cp:version/>
  <cp:contentType/>
  <cp:contentStatus/>
</cp:coreProperties>
</file>